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<sst xmlns="http://schemas.openxmlformats.org/spreadsheetml/2006/main" count="26" uniqueCount="21">
  <si>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Επιτόκιο</t>
  </si>
  <si>
    <t>Καθαρό επιτόκιο</t>
  </si>
  <si>
    <t>Φόρος</t>
  </si>
  <si>
    <t>Υπόλοιπο δανείου σήμερα</t>
  </si>
  <si>
    <t>Σύνολο δανείου στην λήξη</t>
  </si>
  <si>
    <t>Χρόνια μέχρι την λήξη</t>
  </si>
  <si>
    <t>Ετήσιο εισόδημα</t>
  </si>
  <si>
    <t>Ετήσιο επιτόκιο βάση  υπόλοιπου δανείου σήμερα</t>
  </si>
  <si>
    <t xml:space="preserve">Τελική κατάθεση με ετήσια κεφαλαιοποίηση τόκων </t>
  </si>
  <si>
    <t>Σύνολο τόκων κατάθεσης</t>
  </si>
  <si>
    <t>Ετήσια έξοδα δανείου (π.χ. Ασφάλεια κατοικίας)</t>
  </si>
  <si>
    <t>Σύνολο</t>
  </si>
  <si>
    <t xml:space="preserve">Τελική κατάθεση χωρίς κεφαλαιοποίηση τόκων </t>
  </si>
  <si>
    <t>Επιλογή 1: Κατάθεση κεφαλαίου και διατήρηση δανείου</t>
  </si>
  <si>
    <t>Επιλογή 2: Εξόφληση δανείου και κατάθεση δόσης</t>
  </si>
  <si>
    <t>Μηνιαία δόση δανείου</t>
  </si>
  <si>
    <t>Ποινή προεξόφλησης</t>
  </si>
  <si>
    <t>Τόκοι δανείου συνολικά</t>
  </si>
  <si>
    <t>Τόκοι δανείου ανά χρόνο</t>
  </si>
  <si>
    <t>Κέρδος: διαφορά τόκων κατάθεσης με τόκους και έξοδα δανείου</t>
  </si>
  <si>
    <t>Κέρδος: διαφορά τόκων κατάθεσης με ποινή προεξόφλησης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</si>
</sst>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0.0000%"/>
    <numFmt numFmtId="167" formatCode="0.0"/>
    <numFmt numFmtId="168" formatCode="0.000"/>
    <numFmt numFmtId="169" formatCode="0.0000"/>
    <numFmt numFmtId="170" formatCode="_-* #,##0.0\ &quot;€&quot;_-;\-* #,##0.0\ &quot;€&quot;_-;_-* &quot;-&quot;??\ &quot;€&quot;_-;_-@_-"/>
    <numFmt numFmtId="171" formatCode="_-* #,##0\ &quot;€&quot;_-;\-* #,##0\ &quot;€&quot;_-;_-* &quot;-&quot;??\ &quot;€&quot;_-;_-@_-"/>
    <numFmt numFmtId="172" formatCode="_-* #,##0.000\ &quot;€&quot;_-;\-* #,##0.000\ &quot;€&quot;_-;_-* &quot;-&quot;??\ &quot;€&quot;_-;_-@_-"/>
    <numFmt numFmtId="173" formatCode="_-* #,##0.0000\ &quot;€&quot;_-;\-* #,##0.0000\ &quot;€&quot;_-;_-* &quot;-&quot;??\ &quot;€&quot;_-;_-@_-"/>
    <numFmt numFmtId="174" formatCode="_-* #,##0.00000\ &quot;€&quot;_-;\-* #,##0.00000\ &quot;€&quot;_-;_-* &quot;-&quot;??\ &quot;€&quot;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0" fontId="0" fillId="0" borderId="0" xfId="19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9" fontId="0" fillId="0" borderId="1" xfId="0" applyNumberFormat="1" applyBorder="1" applyAlignment="1">
      <alignment/>
    </xf>
    <xf numFmtId="10" fontId="0" fillId="0" borderId="1" xfId="19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" fontId="0" fillId="0" borderId="0" xfId="0" applyNumberFormat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1" fontId="0" fillId="2" borderId="6" xfId="17" applyNumberFormat="1" applyFill="1" applyBorder="1" applyAlignment="1">
      <alignment/>
    </xf>
    <xf numFmtId="171" fontId="0" fillId="2" borderId="7" xfId="17" applyNumberFormat="1" applyFill="1" applyBorder="1" applyAlignment="1">
      <alignment/>
    </xf>
    <xf numFmtId="171" fontId="0" fillId="0" borderId="1" xfId="17" applyNumberFormat="1" applyBorder="1" applyAlignment="1">
      <alignment/>
    </xf>
    <xf numFmtId="164" fontId="0" fillId="2" borderId="1" xfId="0" applyNumberFormat="1" applyFill="1" applyBorder="1" applyAlignment="1">
      <alignment/>
    </xf>
    <xf numFmtId="171" fontId="0" fillId="0" borderId="2" xfId="17" applyNumberFormat="1" applyBorder="1" applyAlignment="1">
      <alignment/>
    </xf>
    <xf numFmtId="0" fontId="0" fillId="2" borderId="7" xfId="0" applyFill="1" applyBorder="1" applyAlignment="1">
      <alignment/>
    </xf>
    <xf numFmtId="171" fontId="0" fillId="0" borderId="8" xfId="17" applyNumberFormat="1" applyBorder="1" applyAlignment="1">
      <alignment/>
    </xf>
    <xf numFmtId="171" fontId="2" fillId="2" borderId="9" xfId="17" applyNumberFormat="1" applyFont="1" applyFill="1" applyBorder="1" applyAlignment="1">
      <alignment/>
    </xf>
    <xf numFmtId="171" fontId="2" fillId="0" borderId="1" xfId="17" applyNumberFormat="1" applyFont="1" applyBorder="1" applyAlignment="1">
      <alignment/>
    </xf>
    <xf numFmtId="171" fontId="0" fillId="0" borderId="0" xfId="0" applyNumberFormat="1" applyAlignment="1">
      <alignment/>
    </xf>
    <xf numFmtId="0" fontId="0" fillId="0" borderId="3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6" xfId="0" applyBorder="1" applyAlignment="1">
      <alignment wrapText="1"/>
    </xf>
    <xf numFmtId="171" fontId="0" fillId="0" borderId="4" xfId="0" applyNumberFormat="1" applyBorder="1" applyAlignment="1">
      <alignment/>
    </xf>
    <xf numFmtId="171" fontId="0" fillId="0" borderId="7" xfId="17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8" fontId="0" fillId="0" borderId="0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4" xfId="0" applyBorder="1" applyAlignment="1">
      <alignment wrapText="1"/>
    </xf>
    <xf numFmtId="171" fontId="0" fillId="0" borderId="5" xfId="0" applyNumberFormat="1" applyBorder="1" applyAlignment="1">
      <alignment/>
    </xf>
    <xf numFmtId="171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1" fontId="2" fillId="0" borderId="7" xfId="0" applyNumberFormat="1" applyFont="1" applyBorder="1" applyAlignment="1">
      <alignment/>
    </xf>
    <xf numFmtId="0" fontId="0" fillId="2" borderId="16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171" fontId="3" fillId="2" borderId="5" xfId="17" applyNumberFormat="1" applyFont="1" applyFill="1" applyBorder="1" applyAlignment="1">
      <alignment horizontal="center"/>
    </xf>
    <xf numFmtId="171" fontId="3" fillId="2" borderId="9" xfId="17" applyNumberFormat="1" applyFont="1" applyFill="1" applyBorder="1" applyAlignment="1">
      <alignment horizontal="center"/>
    </xf>
    <xf numFmtId="171" fontId="3" fillId="2" borderId="20" xfId="17" applyNumberFormat="1" applyFont="1" applyFill="1" applyBorder="1" applyAlignment="1">
      <alignment horizontal="center"/>
    </xf>
    <xf numFmtId="171" fontId="3" fillId="2" borderId="21" xfId="17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171" fontId="3" fillId="2" borderId="25" xfId="17" applyNumberFormat="1" applyFont="1" applyFill="1" applyBorder="1" applyAlignment="1">
      <alignment horizontal="center"/>
    </xf>
    <xf numFmtId="171" fontId="3" fillId="2" borderId="26" xfId="17" applyNumberFormat="1" applyFont="1" applyFill="1" applyBorder="1" applyAlignment="1">
      <alignment horizontal="center"/>
    </xf>
    <xf numFmtId="171" fontId="0" fillId="0" borderId="8" xfId="17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27" xfId="0" applyBorder="1" applyAlignment="1">
      <alignment horizontal="center" wrapText="1"/>
    </xf>
    <xf numFmtId="171" fontId="0" fillId="0" borderId="27" xfId="17" applyNumberFormat="1" applyBorder="1" applyAlignment="1">
      <alignment horizontal="center"/>
    </xf>
    <xf numFmtId="0" fontId="0" fillId="2" borderId="28" xfId="0" applyFill="1" applyBorder="1" applyAlignment="1">
      <alignment wrapText="1"/>
    </xf>
    <xf numFmtId="0" fontId="0" fillId="2" borderId="29" xfId="0" applyFill="1" applyBorder="1" applyAlignment="1">
      <alignment wrapText="1"/>
    </xf>
    <xf numFmtId="171" fontId="0" fillId="2" borderId="30" xfId="17" applyNumberFormat="1" applyFill="1" applyBorder="1" applyAlignment="1">
      <alignment/>
    </xf>
    <xf numFmtId="0" fontId="0" fillId="0" borderId="8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tsig.gr/lang-el/forum/11/588" TargetMode="External" /><Relationship Id="rId3" Type="http://schemas.openxmlformats.org/officeDocument/2006/relationships/hyperlink" Target="http://www.tsig.gr/lang-el/forum/11/58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1</xdr:row>
      <xdr:rowOff>38100</xdr:rowOff>
    </xdr:from>
    <xdr:to>
      <xdr:col>6</xdr:col>
      <xdr:colOff>0</xdr:colOff>
      <xdr:row>5</xdr:row>
      <xdr:rowOff>152400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76200"/>
          <a:ext cx="1971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0"/>
  <sheetViews>
    <sheetView showGridLines="0" tabSelected="1" workbookViewId="0" topLeftCell="A1">
      <selection activeCell="J27" sqref="J27"/>
    </sheetView>
  </sheetViews>
  <sheetFormatPr defaultColWidth="9.140625" defaultRowHeight="12.75"/>
  <cols>
    <col min="1" max="1" width="1.57421875" style="0" customWidth="1"/>
    <col min="2" max="2" width="25.28125" style="0" customWidth="1"/>
    <col min="3" max="3" width="10.7109375" style="0" bestFit="1" customWidth="1"/>
    <col min="4" max="5" width="10.57421875" style="0" customWidth="1"/>
    <col min="6" max="6" width="13.421875" style="0" bestFit="1" customWidth="1"/>
    <col min="7" max="7" width="1.7109375" style="0" customWidth="1"/>
    <col min="8" max="8" width="19.421875" style="0" customWidth="1"/>
    <col min="10" max="10" width="6.140625" style="0" bestFit="1" customWidth="1"/>
    <col min="11" max="11" width="7.7109375" style="0" bestFit="1" customWidth="1"/>
    <col min="12" max="12" width="20.8515625" style="0" customWidth="1"/>
  </cols>
  <sheetData>
    <row r="1" ht="3" customHeight="1" thickBot="1"/>
    <row r="2" spans="2:3" ht="12.75">
      <c r="B2" s="11" t="s">
        <v>3</v>
      </c>
      <c r="C2" s="14">
        <v>47000</v>
      </c>
    </row>
    <row r="3" spans="2:3" ht="12.75">
      <c r="B3" s="12" t="s">
        <v>5</v>
      </c>
      <c r="C3" s="19">
        <v>12</v>
      </c>
    </row>
    <row r="4" spans="2:3" ht="12.75">
      <c r="B4" s="12" t="s">
        <v>15</v>
      </c>
      <c r="C4" s="15">
        <v>450</v>
      </c>
    </row>
    <row r="5" spans="2:3" ht="13.5" thickBot="1">
      <c r="B5" s="13" t="s">
        <v>4</v>
      </c>
      <c r="C5" s="21">
        <f>C4*C3*12</f>
        <v>64800</v>
      </c>
    </row>
    <row r="6" spans="2:8" ht="12.75">
      <c r="B6" s="9" t="s">
        <v>17</v>
      </c>
      <c r="C6" s="18">
        <f>C5-C2</f>
        <v>17800</v>
      </c>
      <c r="H6" s="23"/>
    </row>
    <row r="7" spans="2:3" ht="12.75">
      <c r="B7" s="4" t="s">
        <v>18</v>
      </c>
      <c r="C7" s="16">
        <f>C6/C3</f>
        <v>1483.3333333333333</v>
      </c>
    </row>
    <row r="8" spans="2:4" ht="24.75" customHeight="1">
      <c r="B8" s="5" t="s">
        <v>7</v>
      </c>
      <c r="C8" s="7">
        <f>C7/C2</f>
        <v>0.03156028368794326</v>
      </c>
      <c r="D8" s="1"/>
    </row>
    <row r="9" ht="7.5" customHeight="1" thickBot="1"/>
    <row r="10" spans="2:12" ht="38.25">
      <c r="B10" s="24" t="s">
        <v>13</v>
      </c>
      <c r="C10" s="25" t="s">
        <v>0</v>
      </c>
      <c r="D10" s="25" t="s">
        <v>2</v>
      </c>
      <c r="E10" s="26" t="s">
        <v>1</v>
      </c>
      <c r="F10" s="27" t="s">
        <v>6</v>
      </c>
      <c r="G10" s="3"/>
      <c r="H10" s="24" t="s">
        <v>14</v>
      </c>
      <c r="I10" s="25" t="s">
        <v>0</v>
      </c>
      <c r="J10" s="25" t="s">
        <v>2</v>
      </c>
      <c r="K10" s="26" t="s">
        <v>1</v>
      </c>
      <c r="L10" s="27" t="s">
        <v>8</v>
      </c>
    </row>
    <row r="11" spans="2:12" ht="12.75">
      <c r="B11" s="28">
        <f>C2</f>
        <v>47000</v>
      </c>
      <c r="C11" s="17">
        <v>0.05</v>
      </c>
      <c r="D11" s="6">
        <v>0.1</v>
      </c>
      <c r="E11" s="7">
        <f>C11*(1-D11)</f>
        <v>0.045000000000000005</v>
      </c>
      <c r="F11" s="29">
        <f>E11*B11</f>
        <v>2115.0000000000005</v>
      </c>
      <c r="G11" s="2"/>
      <c r="H11" s="28">
        <f>C4</f>
        <v>450</v>
      </c>
      <c r="I11" s="17">
        <v>0.05</v>
      </c>
      <c r="J11" s="6">
        <v>0.1</v>
      </c>
      <c r="K11" s="7">
        <f>I11*(1-J11)</f>
        <v>0.045000000000000005</v>
      </c>
      <c r="L11" s="39">
        <f>FV(K11,C3,-H11*12)</f>
        <v>83505.77193214375</v>
      </c>
    </row>
    <row r="12" spans="2:12" ht="12.75" customHeight="1" thickBot="1">
      <c r="B12" s="30"/>
      <c r="C12" s="8"/>
      <c r="D12" s="8"/>
      <c r="E12" s="8"/>
      <c r="F12" s="31"/>
      <c r="H12" s="30"/>
      <c r="I12" s="8"/>
      <c r="J12" s="8"/>
      <c r="K12" s="8"/>
      <c r="L12" s="31"/>
    </row>
    <row r="13" spans="2:12" ht="1.5" customHeight="1" thickBot="1">
      <c r="B13" s="30"/>
      <c r="C13" s="8"/>
      <c r="D13" s="52" t="s">
        <v>9</v>
      </c>
      <c r="E13" s="48" t="s">
        <v>19</v>
      </c>
      <c r="F13" s="49"/>
      <c r="H13" s="30"/>
      <c r="J13" s="58"/>
      <c r="K13" s="8"/>
      <c r="L13" s="31"/>
    </row>
    <row r="14" spans="2:12" ht="17.25" customHeight="1">
      <c r="B14" s="30"/>
      <c r="C14" s="32"/>
      <c r="D14" s="53"/>
      <c r="E14" s="50"/>
      <c r="F14" s="51"/>
      <c r="H14" s="61" t="s">
        <v>16</v>
      </c>
      <c r="I14" s="59" t="s">
        <v>9</v>
      </c>
      <c r="J14" s="64"/>
      <c r="K14" s="40" t="s">
        <v>20</v>
      </c>
      <c r="L14" s="41"/>
    </row>
    <row r="15" spans="2:12" ht="21.75" customHeight="1">
      <c r="B15" s="33"/>
      <c r="C15" s="10"/>
      <c r="D15" s="54"/>
      <c r="E15" s="50"/>
      <c r="F15" s="51"/>
      <c r="G15" s="8"/>
      <c r="H15" s="62"/>
      <c r="I15" s="59"/>
      <c r="J15" s="64"/>
      <c r="K15" s="42"/>
      <c r="L15" s="43"/>
    </row>
    <row r="16" spans="2:12" ht="26.25" thickBot="1">
      <c r="B16" s="34" t="s">
        <v>12</v>
      </c>
      <c r="C16" s="22">
        <f>C2+D16</f>
        <v>72380</v>
      </c>
      <c r="D16" s="20">
        <f>F11*C3</f>
        <v>25380.000000000007</v>
      </c>
      <c r="E16" s="55">
        <f>D16-$C$6-$C$20</f>
        <v>5780.000000000007</v>
      </c>
      <c r="F16" s="56"/>
      <c r="H16" s="63">
        <v>9300</v>
      </c>
      <c r="I16" s="60">
        <f>L11-C5</f>
        <v>18705.771932143747</v>
      </c>
      <c r="J16" s="57"/>
      <c r="K16" s="44">
        <f>L11-C5-H16</f>
        <v>9405.771932143747</v>
      </c>
      <c r="L16" s="45"/>
    </row>
    <row r="17" spans="2:6" ht="26.25" thickBot="1">
      <c r="B17" s="34" t="s">
        <v>8</v>
      </c>
      <c r="C17" s="22">
        <f>FV(C11*0.9,C3,,-B11,0)</f>
        <v>79706.42734008963</v>
      </c>
      <c r="D17" s="20">
        <f>C17-B11</f>
        <v>32706.427340089635</v>
      </c>
      <c r="E17" s="46">
        <f>D17-$C$6-$C$20</f>
        <v>13106.427340089635</v>
      </c>
      <c r="F17" s="47"/>
    </row>
    <row r="18" spans="2:6" ht="8.25" customHeight="1">
      <c r="B18" s="30"/>
      <c r="C18" s="8"/>
      <c r="D18" s="8"/>
      <c r="E18" s="8"/>
      <c r="F18" s="31"/>
    </row>
    <row r="19" spans="2:6" ht="25.5" customHeight="1">
      <c r="B19" s="34" t="s">
        <v>10</v>
      </c>
      <c r="C19" s="5" t="s">
        <v>11</v>
      </c>
      <c r="D19" s="8"/>
      <c r="E19" s="8"/>
      <c r="F19" s="31"/>
    </row>
    <row r="20" spans="2:6" ht="12.75" customHeight="1" thickBot="1">
      <c r="B20" s="35">
        <v>150</v>
      </c>
      <c r="C20" s="36">
        <f>B20*C3</f>
        <v>1800</v>
      </c>
      <c r="D20" s="37"/>
      <c r="E20" s="37"/>
      <c r="F20" s="38"/>
    </row>
  </sheetData>
  <mergeCells count="8">
    <mergeCell ref="E17:F17"/>
    <mergeCell ref="E13:F15"/>
    <mergeCell ref="D13:D15"/>
    <mergeCell ref="E16:F16"/>
    <mergeCell ref="K16:L16"/>
    <mergeCell ref="K14:L15"/>
    <mergeCell ref="I16:J16"/>
    <mergeCell ref="I14:J1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Tsig.gr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Τσιγκούνης</dc:creator>
  <cp:keywords/>
  <dc:description/>
  <cp:lastModifiedBy>eXPerience</cp:lastModifiedBy>
  <dcterms:created xsi:type="dcterms:W3CDTF">2010-06-22T05:39:26Z</dcterms:created>
  <dcterms:modified xsi:type="dcterms:W3CDTF">2010-11-05T10:46:44Z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